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AniBK/Downloads/"/>
    </mc:Choice>
  </mc:AlternateContent>
  <xr:revisionPtr revIDLastSave="0" documentId="8_{70166FE0-FD2C-CA4A-BF2B-505468CE5CEF}" xr6:coauthVersionLast="45" xr6:coauthVersionMax="45" xr10:uidLastSave="{00000000-0000-0000-0000-000000000000}"/>
  <bookViews>
    <workbookView xWindow="0" yWindow="460" windowWidth="28800" windowHeight="16260"/>
  </bookViews>
  <sheets>
    <sheet name="Sheet1" sheetId="1" r:id="rId1"/>
    <sheet name="Hoja1" sheetId="2" r:id="rId2"/>
    <sheet name="Hoja2" sheetId="3" r:id="rId3"/>
  </sheets>
  <definedNames>
    <definedName name="_xlnm.Print_Area" localSheetId="0">Sheet1!$B$7:$R$29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8" i="3"/>
  <c r="L3" i="3"/>
  <c r="L4" i="3" s="1"/>
  <c r="L6" i="3" s="1"/>
  <c r="G4" i="3"/>
  <c r="E4" i="3"/>
  <c r="G25" i="1"/>
</calcChain>
</file>

<file path=xl/sharedStrings.xml><?xml version="1.0" encoding="utf-8"?>
<sst xmlns="http://schemas.openxmlformats.org/spreadsheetml/2006/main" count="222" uniqueCount="130">
  <si>
    <t>Descripción</t>
  </si>
  <si>
    <t>SERVICIO DE PROVISIÓN DE AGUA MINERAL</t>
  </si>
  <si>
    <t xml:space="preserve">SERVICIO DE RASTREO SATELITAL DE VEHICULOS DE LA STP </t>
  </si>
  <si>
    <t>SERVICIO DE TELEVISIÓN POR CABLE PARA LA STP</t>
  </si>
  <si>
    <t>ADQUISICION UTILES DE OFICINA</t>
  </si>
  <si>
    <t>ADQUISICION DE RESMAS DE PAPEL</t>
  </si>
  <si>
    <t>ADQUISICIÓN DE MATERIALES ELECTRICOS</t>
  </si>
  <si>
    <t>SERVICIO DE INTERNET ALTERNATIVO PARA LA STP</t>
  </si>
  <si>
    <t>SERVICIO DE MANTENIMIENTO Y REPARACION DE ACONDICIONADORES DE AIRE PARA LA STP</t>
  </si>
  <si>
    <t>ALQUILER DE EQUIPOS MULTIFUNCIÓN</t>
  </si>
  <si>
    <t>SERVICIO DE IMPRESION DE MATERIALES Y CARTELERIA</t>
  </si>
  <si>
    <t>SERVICIO DE ENVÍOS MASIVOS DE CORREO ELECTRÓNICO - MAILING</t>
  </si>
  <si>
    <t>Modalidad</t>
  </si>
  <si>
    <t>Concurso de Ofertas</t>
  </si>
  <si>
    <t>Contratación Directa</t>
  </si>
  <si>
    <t>Adjudicado (Ejecutado)</t>
  </si>
  <si>
    <t>ID</t>
  </si>
  <si>
    <t>Fecha de Apertura de Sobres</t>
  </si>
  <si>
    <t>Monto del CDP 2019</t>
  </si>
  <si>
    <t>Monto Adjudicado</t>
  </si>
  <si>
    <t>Estado del proceso</t>
  </si>
  <si>
    <t>Vigencia del Contrato</t>
  </si>
  <si>
    <t>353794</t>
  </si>
  <si>
    <t>ADQUISICION DE MUEBLES Y ENSERES PARA LA STP</t>
  </si>
  <si>
    <t>PAC Total</t>
  </si>
  <si>
    <t>NO</t>
  </si>
  <si>
    <t>353734</t>
  </si>
  <si>
    <t>ADQUISICION DE NOTEBOOKS</t>
  </si>
  <si>
    <t>27/11/2018</t>
  </si>
  <si>
    <t>OFFICE COMPU S.A.</t>
  </si>
  <si>
    <t>SI</t>
  </si>
  <si>
    <t>08/05/2019</t>
  </si>
  <si>
    <t>12/04/2019</t>
  </si>
  <si>
    <t>22/03/2019</t>
  </si>
  <si>
    <t>07/05/2019</t>
  </si>
  <si>
    <t>01/03/2019</t>
  </si>
  <si>
    <t>SOME SACIA</t>
  </si>
  <si>
    <t>31/01/2019</t>
  </si>
  <si>
    <t>TELEFONIA CELULAR DEL PARAGUAY</t>
  </si>
  <si>
    <t xml:space="preserve">Adendas a Contratos </t>
  </si>
  <si>
    <t>Servicio de Internet</t>
  </si>
  <si>
    <t xml:space="preserve">Ampliación del Servicio </t>
  </si>
  <si>
    <t>2 meses</t>
  </si>
  <si>
    <t>03/06/2019</t>
  </si>
  <si>
    <t xml:space="preserve">Cumplimiento Total de las Obligaciones </t>
  </si>
  <si>
    <t>27/05/2019</t>
  </si>
  <si>
    <t>Martinez Hnos SRL</t>
  </si>
  <si>
    <t>NÚCLEO S.A.</t>
  </si>
  <si>
    <t>Contrato Abierto Lote 01: 50.000.000     Lote 02: 20.000.000.</t>
  </si>
  <si>
    <t>VISUAL  ARTES GRAFICAS</t>
  </si>
  <si>
    <t>WARRIOR S.A.</t>
  </si>
  <si>
    <t xml:space="preserve">ARTE Y MUEBLE </t>
  </si>
  <si>
    <t>Estado del PAC</t>
  </si>
  <si>
    <t>Adjudicado - CERRADO</t>
  </si>
  <si>
    <t>Adjudicado- CERRADO</t>
  </si>
  <si>
    <t>21/06/2019</t>
  </si>
  <si>
    <t>13/06/2019</t>
  </si>
  <si>
    <t>Adjudicado-CERRADO</t>
  </si>
  <si>
    <t>LOTE 01: KL SERVICIOS VARIOS</t>
  </si>
  <si>
    <t>LOTE 02: ORGANIZACIÓN INTEGRAL SRL</t>
  </si>
  <si>
    <t>LOTE 01: 220.000.000</t>
  </si>
  <si>
    <t>LOTE 02: 30.000.000</t>
  </si>
  <si>
    <t>OFICOMPRAS</t>
  </si>
  <si>
    <t xml:space="preserve">DATA SYSTEMS </t>
  </si>
  <si>
    <t>14/02/2019</t>
  </si>
  <si>
    <t>08/07/2019</t>
  </si>
  <si>
    <t>SERVICIOS TECNICOS JC</t>
  </si>
  <si>
    <t>Linea 2017</t>
  </si>
  <si>
    <t>Obligado 2017</t>
  </si>
  <si>
    <t>Saldo 2017</t>
  </si>
  <si>
    <t>Reactivacion de saldo 2018</t>
  </si>
  <si>
    <t>Saldo a reactivar 2018- Plurianuial</t>
  </si>
  <si>
    <t>Monto total</t>
  </si>
  <si>
    <t>Saldo</t>
  </si>
  <si>
    <t>Obligado  S/I 2017</t>
  </si>
  <si>
    <t>Obligado 2018</t>
  </si>
  <si>
    <t>Reactivacion de saldo 2019</t>
  </si>
  <si>
    <t>Linea total</t>
  </si>
  <si>
    <t>CONSERMAR</t>
  </si>
  <si>
    <t>13 de Diciembre de 2020</t>
  </si>
  <si>
    <t>FONOLUZ S.A.</t>
  </si>
  <si>
    <t xml:space="preserve">FREELANCER </t>
  </si>
  <si>
    <t xml:space="preserve">Plazo de Ejecución </t>
  </si>
  <si>
    <t>PROCESOS REGIDOS POR LA LEY 2051/03 DE CONTRATACIONES PUBLICAS.</t>
  </si>
  <si>
    <t xml:space="preserve">PROGRAMA ANUAL DE CONTRATACIONES </t>
  </si>
  <si>
    <r>
      <t xml:space="preserve">CONTRATACION DE SERVICIOS INTEGRAL DE LIMPIEZA PARA LA STP  </t>
    </r>
    <r>
      <rPr>
        <b/>
        <sz val="10"/>
        <rFont val="Arial"/>
        <family val="2"/>
      </rPr>
      <t xml:space="preserve">2DA. Convocatoria </t>
    </r>
  </si>
  <si>
    <t>PLURI ANUAL</t>
  </si>
  <si>
    <t xml:space="preserve">Empresa Adjudicada </t>
  </si>
  <si>
    <t xml:space="preserve">Fuente de financiación </t>
  </si>
  <si>
    <t>Nº 06/2019 del 06/06/2019</t>
  </si>
  <si>
    <t xml:space="preserve">Nro. De Contrato y Fecha </t>
  </si>
  <si>
    <t>15 días hábiles</t>
  </si>
  <si>
    <t>Nº 04/2019 del 03/06/2019</t>
  </si>
  <si>
    <t xml:space="preserve">7 días hábiles </t>
  </si>
  <si>
    <t>Nº 12/2019 del 29/07/2019</t>
  </si>
  <si>
    <t>Contrato abierto</t>
  </si>
  <si>
    <t>Nº 13/2019 del 30/07/2019</t>
  </si>
  <si>
    <t>Nº 15/2019 del 07/08/2019</t>
  </si>
  <si>
    <t xml:space="preserve">12 meses </t>
  </si>
  <si>
    <t>Nº 01/2019 del 22/04/2019</t>
  </si>
  <si>
    <t>Nº 08/2019 del 26/06/2019</t>
  </si>
  <si>
    <t>Nº 03/2019 del 16/05/2019</t>
  </si>
  <si>
    <t>15 meses</t>
  </si>
  <si>
    <t>Nº 11/2019 del 22/07/2019</t>
  </si>
  <si>
    <t xml:space="preserve">8 días hábiles </t>
  </si>
  <si>
    <t>Nº 06/2019- A del 10/06/2019</t>
  </si>
  <si>
    <t>Nº 16/2019 del 06/09/2019</t>
  </si>
  <si>
    <t>Nº 07/2019 del 18/06/2019</t>
  </si>
  <si>
    <t>Nº 09/2019 del 09/07/2019</t>
  </si>
  <si>
    <t>Nº 10/2019 del 15/07/2019</t>
  </si>
  <si>
    <t>Nº 05/2019 del 06/06/2019</t>
  </si>
  <si>
    <t>Nº 14/2019 del 31/07/2019</t>
  </si>
  <si>
    <t>MANTENIMIENTO Y REPARACIÓN DE EDIFICIO PARA LA STP</t>
  </si>
  <si>
    <t>Licitación por Concurso de Ofertas</t>
  </si>
  <si>
    <t>28/12/2018</t>
  </si>
  <si>
    <t xml:space="preserve">PSM INGENIERIA </t>
  </si>
  <si>
    <t>Nº 02/2019 del 16/05/2019</t>
  </si>
  <si>
    <t>SERVICIO DE MANTENIMIENTO Y REPARACION DE VEHICULOS DE LA STP</t>
  </si>
  <si>
    <t>MOLINAS IMPORT</t>
  </si>
  <si>
    <t>Nº 19/2019 del 21/11/2019</t>
  </si>
  <si>
    <t>Según contrato</t>
  </si>
  <si>
    <t>15 de Diciembre de 2020</t>
  </si>
  <si>
    <t>SERVICIOS GASTRONÓMICO Y CEREMONIAL PARA LA STP</t>
  </si>
  <si>
    <t>SUMINISTROS Y MONTAJES</t>
  </si>
  <si>
    <t>Nº 20/2019 del 20/11/2019</t>
  </si>
  <si>
    <t xml:space="preserve">RENOVACION DE LICENCIAS DE ANTIVIRUS </t>
  </si>
  <si>
    <t>SEGURO PARA VEHICULOS DE LA STP</t>
  </si>
  <si>
    <t>ASEGURADORA DEL SUR- ASUR</t>
  </si>
  <si>
    <t>Nº 18/2019 del 14/10/2019</t>
  </si>
  <si>
    <t>5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</si>
</sst>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textRotation="255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152400</xdr:rowOff>
    </xdr:from>
    <xdr:to>
      <xdr:col>2</xdr:col>
      <xdr:colOff>1651000</xdr:colOff>
      <xdr:row>4</xdr:row>
      <xdr:rowOff>88900</xdr:rowOff>
    </xdr:to>
    <xdr:pic>
      <xdr:nvPicPr>
        <xdr:cNvPr id="1079" name="Imagen 2" descr="C:\Users\rriveros\Downloads\Logo-STP-Bilingue-2.png">
          <a:extLst>
            <a:ext uri="{FF2B5EF4-FFF2-40B4-BE49-F238E27FC236}">
              <a16:creationId xmlns:a16="http://schemas.microsoft.com/office/drawing/2014/main" id="{7EA5C938-273D-594A-B769-9887A94C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52400"/>
          <a:ext cx="1993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317500</xdr:colOff>
      <xdr:row>1</xdr:row>
      <xdr:rowOff>76200</xdr:rowOff>
    </xdr:from>
    <xdr:to>
      <xdr:col>15</xdr:col>
      <xdr:colOff>88900</xdr:colOff>
      <xdr:row>4</xdr:row>
      <xdr:rowOff>114300</xdr:rowOff>
    </xdr:to>
    <xdr:pic>
      <xdr:nvPicPr>
        <xdr:cNvPr id="1080" name="Imagen 3" descr="C:\Users\rriveros\Downloads\Logo-Gobierno-Bilingue.png">
          <a:extLst>
            <a:ext uri="{FF2B5EF4-FFF2-40B4-BE49-F238E27FC236}">
              <a16:creationId xmlns:a16="http://schemas.microsoft.com/office/drawing/2014/main" id="{05E374B1-4FEF-AC40-95C5-BD83907B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241300"/>
          <a:ext cx="1892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49"/>
  <sheetViews>
    <sheetView tabSelected="1" zoomScale="60" zoomScaleNormal="60" workbookViewId="0">
      <selection activeCell="D34" sqref="D34"/>
    </sheetView>
  </sheetViews>
  <sheetFormatPr baseColWidth="10" defaultColWidth="9.1640625" defaultRowHeight="13" x14ac:dyDescent="0.15"/>
  <cols>
    <col min="2" max="2" width="9.1640625" style="2" customWidth="1"/>
    <col min="3" max="3" width="30.1640625" style="12" customWidth="1"/>
    <col min="4" max="4" width="12.5" style="1" customWidth="1"/>
    <col min="5" max="5" width="11.5" style="2" customWidth="1"/>
    <col min="6" max="6" width="13.6640625" style="3" customWidth="1"/>
    <col min="7" max="7" width="13.83203125" style="3" customWidth="1"/>
    <col min="8" max="8" width="9.83203125" style="3" customWidth="1"/>
    <col min="9" max="9" width="6.6640625" style="2" customWidth="1"/>
    <col min="10" max="10" width="11.83203125" style="2" customWidth="1"/>
    <col min="11" max="11" width="12.33203125" style="2" customWidth="1"/>
    <col min="12" max="12" width="14.5" style="3" customWidth="1"/>
    <col min="13" max="13" width="15.6640625" style="2" customWidth="1"/>
    <col min="14" max="14" width="13.33203125" style="2" customWidth="1"/>
    <col min="15" max="15" width="14.5" style="2" customWidth="1"/>
    <col min="16" max="16" width="15.6640625" style="2" customWidth="1"/>
  </cols>
  <sheetData>
    <row r="4" spans="1:36" x14ac:dyDescent="0.15">
      <c r="B4" s="62" t="s">
        <v>84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36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36" x14ac:dyDescent="0.15">
      <c r="B6" s="61" t="s">
        <v>83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6" s="36" customFormat="1" ht="87" customHeight="1" x14ac:dyDescent="0.15">
      <c r="B7" s="32" t="s">
        <v>16</v>
      </c>
      <c r="C7" s="32" t="s">
        <v>0</v>
      </c>
      <c r="D7" s="32" t="s">
        <v>12</v>
      </c>
      <c r="E7" s="32" t="s">
        <v>52</v>
      </c>
      <c r="F7" s="33" t="s">
        <v>24</v>
      </c>
      <c r="G7" s="33" t="s">
        <v>18</v>
      </c>
      <c r="H7" s="33" t="s">
        <v>88</v>
      </c>
      <c r="I7" s="37" t="s">
        <v>86</v>
      </c>
      <c r="J7" s="32" t="s">
        <v>17</v>
      </c>
      <c r="K7" s="32" t="s">
        <v>20</v>
      </c>
      <c r="L7" s="33" t="s">
        <v>19</v>
      </c>
      <c r="M7" s="34" t="s">
        <v>87</v>
      </c>
      <c r="N7" s="34" t="s">
        <v>90</v>
      </c>
      <c r="O7" s="34" t="s">
        <v>82</v>
      </c>
      <c r="P7" s="34" t="s">
        <v>21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28" x14ac:dyDescent="0.15">
      <c r="B8" s="24">
        <v>356272</v>
      </c>
      <c r="C8" s="21" t="s">
        <v>1</v>
      </c>
      <c r="D8" s="22" t="s">
        <v>14</v>
      </c>
      <c r="E8" s="20" t="s">
        <v>15</v>
      </c>
      <c r="F8" s="23">
        <v>30000000</v>
      </c>
      <c r="G8" s="23">
        <v>15000000</v>
      </c>
      <c r="H8" s="23">
        <v>10</v>
      </c>
      <c r="I8" s="20" t="s">
        <v>30</v>
      </c>
      <c r="J8" s="20" t="s">
        <v>35</v>
      </c>
      <c r="K8" s="41" t="s">
        <v>53</v>
      </c>
      <c r="L8" s="23">
        <v>30000000</v>
      </c>
      <c r="M8" s="24" t="s">
        <v>36</v>
      </c>
      <c r="N8" s="24" t="s">
        <v>99</v>
      </c>
      <c r="O8" s="24" t="s">
        <v>95</v>
      </c>
      <c r="P8" s="27">
        <v>44195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42" x14ac:dyDescent="0.15">
      <c r="B9" s="24">
        <v>344156</v>
      </c>
      <c r="C9" s="21" t="s">
        <v>112</v>
      </c>
      <c r="D9" s="22" t="s">
        <v>113</v>
      </c>
      <c r="E9" s="20" t="s">
        <v>15</v>
      </c>
      <c r="F9" s="23">
        <v>200000000</v>
      </c>
      <c r="G9" s="23">
        <v>200000000</v>
      </c>
      <c r="H9" s="23">
        <v>10</v>
      </c>
      <c r="I9" s="20" t="s">
        <v>30</v>
      </c>
      <c r="J9" s="20" t="s">
        <v>114</v>
      </c>
      <c r="K9" s="41" t="s">
        <v>54</v>
      </c>
      <c r="L9" s="23">
        <v>200000000</v>
      </c>
      <c r="M9" s="24" t="s">
        <v>115</v>
      </c>
      <c r="N9" s="24" t="s">
        <v>116</v>
      </c>
      <c r="O9" s="24" t="s">
        <v>95</v>
      </c>
      <c r="P9" s="27">
        <v>43809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42" x14ac:dyDescent="0.15">
      <c r="B10" s="24">
        <v>355281</v>
      </c>
      <c r="C10" s="21" t="s">
        <v>3</v>
      </c>
      <c r="D10" s="22" t="s">
        <v>14</v>
      </c>
      <c r="E10" s="20" t="s">
        <v>15</v>
      </c>
      <c r="F10" s="23">
        <v>2460000</v>
      </c>
      <c r="G10" s="23">
        <v>1476000</v>
      </c>
      <c r="H10" s="23">
        <v>10</v>
      </c>
      <c r="I10" s="20" t="s">
        <v>30</v>
      </c>
      <c r="J10" s="20" t="s">
        <v>37</v>
      </c>
      <c r="K10" s="41" t="s">
        <v>54</v>
      </c>
      <c r="L10" s="23">
        <v>2025000</v>
      </c>
      <c r="M10" s="24" t="s">
        <v>38</v>
      </c>
      <c r="N10" s="24" t="s">
        <v>101</v>
      </c>
      <c r="O10" s="24" t="s">
        <v>102</v>
      </c>
      <c r="P10" s="24" t="s">
        <v>44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4" customFormat="1" ht="42" x14ac:dyDescent="0.15">
      <c r="A11" s="40"/>
      <c r="B11" s="20" t="s">
        <v>26</v>
      </c>
      <c r="C11" s="21" t="s">
        <v>27</v>
      </c>
      <c r="D11" s="22" t="s">
        <v>14</v>
      </c>
      <c r="E11" s="20" t="s">
        <v>15</v>
      </c>
      <c r="F11" s="23">
        <v>78000000</v>
      </c>
      <c r="G11" s="23">
        <v>78000000</v>
      </c>
      <c r="H11" s="23">
        <v>10</v>
      </c>
      <c r="I11" s="20" t="s">
        <v>25</v>
      </c>
      <c r="J11" s="20" t="s">
        <v>28</v>
      </c>
      <c r="K11" s="41" t="s">
        <v>54</v>
      </c>
      <c r="L11" s="23">
        <v>34999950</v>
      </c>
      <c r="M11" s="24" t="s">
        <v>29</v>
      </c>
      <c r="N11" s="24" t="s">
        <v>92</v>
      </c>
      <c r="O11" s="24" t="s">
        <v>93</v>
      </c>
      <c r="P11" s="24" t="s">
        <v>44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5" customFormat="1" ht="70" x14ac:dyDescent="0.15">
      <c r="B12" s="26">
        <v>360444</v>
      </c>
      <c r="C12" s="28" t="s">
        <v>10</v>
      </c>
      <c r="D12" s="29" t="s">
        <v>14</v>
      </c>
      <c r="E12" s="30" t="s">
        <v>15</v>
      </c>
      <c r="F12" s="25">
        <v>70000000</v>
      </c>
      <c r="G12" s="25">
        <v>40000000</v>
      </c>
      <c r="H12" s="25">
        <v>10</v>
      </c>
      <c r="I12" s="30" t="s">
        <v>30</v>
      </c>
      <c r="J12" s="30" t="s">
        <v>34</v>
      </c>
      <c r="K12" s="42" t="s">
        <v>57</v>
      </c>
      <c r="L12" s="25" t="s">
        <v>48</v>
      </c>
      <c r="M12" s="26" t="s">
        <v>49</v>
      </c>
      <c r="N12" s="26" t="s">
        <v>110</v>
      </c>
      <c r="O12" s="26" t="s">
        <v>95</v>
      </c>
      <c r="P12" s="31">
        <v>44135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4" customFormat="1" ht="42" x14ac:dyDescent="0.15">
      <c r="B13" s="20" t="s">
        <v>22</v>
      </c>
      <c r="C13" s="21" t="s">
        <v>23</v>
      </c>
      <c r="D13" s="22" t="s">
        <v>14</v>
      </c>
      <c r="E13" s="20" t="s">
        <v>15</v>
      </c>
      <c r="F13" s="23">
        <v>35124000</v>
      </c>
      <c r="G13" s="23">
        <v>35124000</v>
      </c>
      <c r="H13" s="23">
        <v>10</v>
      </c>
      <c r="I13" s="20" t="s">
        <v>25</v>
      </c>
      <c r="J13" s="20" t="s">
        <v>28</v>
      </c>
      <c r="K13" s="41" t="s">
        <v>54</v>
      </c>
      <c r="L13" s="23">
        <v>7600000</v>
      </c>
      <c r="M13" s="24" t="s">
        <v>51</v>
      </c>
      <c r="N13" s="24" t="s">
        <v>89</v>
      </c>
      <c r="O13" s="24" t="s">
        <v>91</v>
      </c>
      <c r="P13" s="24" t="s">
        <v>44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42" x14ac:dyDescent="0.15">
      <c r="A14" s="5"/>
      <c r="B14" s="24">
        <v>360456</v>
      </c>
      <c r="C14" s="21" t="s">
        <v>5</v>
      </c>
      <c r="D14" s="22" t="s">
        <v>14</v>
      </c>
      <c r="E14" s="20" t="s">
        <v>15</v>
      </c>
      <c r="F14" s="23">
        <v>20000000</v>
      </c>
      <c r="G14" s="23">
        <v>20000000</v>
      </c>
      <c r="H14" s="23">
        <v>10</v>
      </c>
      <c r="I14" s="20" t="s">
        <v>25</v>
      </c>
      <c r="J14" s="20" t="s">
        <v>33</v>
      </c>
      <c r="K14" s="41" t="s">
        <v>54</v>
      </c>
      <c r="L14" s="23">
        <v>18126000</v>
      </c>
      <c r="M14" s="24" t="s">
        <v>46</v>
      </c>
      <c r="N14" s="24" t="s">
        <v>105</v>
      </c>
      <c r="O14" s="24" t="s">
        <v>104</v>
      </c>
      <c r="P14" s="24" t="s">
        <v>44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42" x14ac:dyDescent="0.15">
      <c r="A15" s="5"/>
      <c r="B15" s="24">
        <v>360851</v>
      </c>
      <c r="C15" s="21" t="s">
        <v>7</v>
      </c>
      <c r="D15" s="22" t="s">
        <v>14</v>
      </c>
      <c r="E15" s="20" t="s">
        <v>15</v>
      </c>
      <c r="F15" s="23">
        <v>37008000</v>
      </c>
      <c r="G15" s="23">
        <v>12336000</v>
      </c>
      <c r="H15" s="23">
        <v>10</v>
      </c>
      <c r="I15" s="20" t="s">
        <v>30</v>
      </c>
      <c r="J15" s="20" t="s">
        <v>31</v>
      </c>
      <c r="K15" s="41" t="s">
        <v>53</v>
      </c>
      <c r="L15" s="23">
        <v>18548400</v>
      </c>
      <c r="M15" s="24" t="s">
        <v>47</v>
      </c>
      <c r="N15" s="24" t="s">
        <v>107</v>
      </c>
      <c r="O15" s="24" t="s">
        <v>98</v>
      </c>
      <c r="P15" s="24" t="s">
        <v>44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42" x14ac:dyDescent="0.15">
      <c r="A16" s="5"/>
      <c r="B16" s="24">
        <v>356001</v>
      </c>
      <c r="C16" s="21" t="s">
        <v>2</v>
      </c>
      <c r="D16" s="22" t="s">
        <v>14</v>
      </c>
      <c r="E16" s="20" t="s">
        <v>15</v>
      </c>
      <c r="F16" s="23">
        <v>19040000</v>
      </c>
      <c r="G16" s="23">
        <v>7140000</v>
      </c>
      <c r="H16" s="23">
        <v>10</v>
      </c>
      <c r="I16" s="20" t="s">
        <v>30</v>
      </c>
      <c r="J16" s="20" t="s">
        <v>64</v>
      </c>
      <c r="K16" s="41" t="s">
        <v>53</v>
      </c>
      <c r="L16" s="23">
        <v>14784000</v>
      </c>
      <c r="M16" s="24" t="s">
        <v>50</v>
      </c>
      <c r="N16" s="24" t="s">
        <v>100</v>
      </c>
      <c r="O16" s="24" t="s">
        <v>95</v>
      </c>
      <c r="P16" s="27">
        <v>44178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56" x14ac:dyDescent="0.15">
      <c r="A17" s="5"/>
      <c r="B17" s="24">
        <v>360528</v>
      </c>
      <c r="C17" s="21" t="s">
        <v>8</v>
      </c>
      <c r="D17" s="22" t="s">
        <v>14</v>
      </c>
      <c r="E17" s="20" t="s">
        <v>15</v>
      </c>
      <c r="F17" s="23">
        <v>100000000</v>
      </c>
      <c r="G17" s="23">
        <v>50000000</v>
      </c>
      <c r="H17" s="23">
        <v>10</v>
      </c>
      <c r="I17" s="20" t="s">
        <v>30</v>
      </c>
      <c r="J17" s="20" t="s">
        <v>32</v>
      </c>
      <c r="K17" s="41" t="s">
        <v>53</v>
      </c>
      <c r="L17" s="23">
        <v>100000000</v>
      </c>
      <c r="M17" s="24" t="s">
        <v>66</v>
      </c>
      <c r="N17" s="24" t="s">
        <v>108</v>
      </c>
      <c r="O17" s="24" t="s">
        <v>95</v>
      </c>
      <c r="P17" s="27">
        <v>44180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28" x14ac:dyDescent="0.15">
      <c r="A18" s="5"/>
      <c r="B18" s="24">
        <v>360493</v>
      </c>
      <c r="C18" s="21" t="s">
        <v>9</v>
      </c>
      <c r="D18" s="22" t="s">
        <v>13</v>
      </c>
      <c r="E18" s="20" t="s">
        <v>15</v>
      </c>
      <c r="F18" s="23">
        <v>250000000</v>
      </c>
      <c r="G18" s="23">
        <v>80000000</v>
      </c>
      <c r="H18" s="23">
        <v>10</v>
      </c>
      <c r="I18" s="20" t="s">
        <v>30</v>
      </c>
      <c r="J18" s="20" t="s">
        <v>56</v>
      </c>
      <c r="K18" s="41" t="s">
        <v>53</v>
      </c>
      <c r="L18" s="23">
        <v>250000000</v>
      </c>
      <c r="M18" s="24" t="s">
        <v>63</v>
      </c>
      <c r="N18" s="24" t="s">
        <v>109</v>
      </c>
      <c r="O18" s="24" t="s">
        <v>95</v>
      </c>
      <c r="P18" s="27">
        <v>44180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42" x14ac:dyDescent="0.15">
      <c r="A19" s="5"/>
      <c r="B19" s="24">
        <v>360466</v>
      </c>
      <c r="C19" s="21" t="s">
        <v>4</v>
      </c>
      <c r="D19" s="22" t="s">
        <v>14</v>
      </c>
      <c r="E19" s="20" t="s">
        <v>15</v>
      </c>
      <c r="F19" s="23">
        <v>50000000</v>
      </c>
      <c r="G19" s="23">
        <v>50000000</v>
      </c>
      <c r="H19" s="23">
        <v>10</v>
      </c>
      <c r="I19" s="20" t="s">
        <v>25</v>
      </c>
      <c r="J19" s="20" t="s">
        <v>45</v>
      </c>
      <c r="K19" s="41" t="s">
        <v>53</v>
      </c>
      <c r="L19" s="23">
        <v>32982250</v>
      </c>
      <c r="M19" s="24" t="s">
        <v>62</v>
      </c>
      <c r="N19" s="24" t="s">
        <v>103</v>
      </c>
      <c r="O19" s="24" t="s">
        <v>104</v>
      </c>
      <c r="P19" s="24" t="s">
        <v>44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5" customFormat="1" ht="42" x14ac:dyDescent="0.15">
      <c r="B20" s="48">
        <v>355781</v>
      </c>
      <c r="C20" s="50" t="s">
        <v>122</v>
      </c>
      <c r="D20" s="52" t="s">
        <v>13</v>
      </c>
      <c r="E20" s="52" t="s">
        <v>15</v>
      </c>
      <c r="F20" s="56">
        <v>250000000</v>
      </c>
      <c r="G20" s="56">
        <v>100000000</v>
      </c>
      <c r="H20" s="38">
        <v>10</v>
      </c>
      <c r="I20" s="54" t="s">
        <v>30</v>
      </c>
      <c r="J20" s="54" t="s">
        <v>43</v>
      </c>
      <c r="K20" s="52" t="s">
        <v>54</v>
      </c>
      <c r="L20" s="25" t="s">
        <v>60</v>
      </c>
      <c r="M20" s="26" t="s">
        <v>58</v>
      </c>
      <c r="N20" s="26" t="s">
        <v>94</v>
      </c>
      <c r="O20" s="26" t="s">
        <v>95</v>
      </c>
      <c r="P20" s="26" t="s">
        <v>79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5" customFormat="1" ht="42" x14ac:dyDescent="0.15">
      <c r="B21" s="49"/>
      <c r="C21" s="51"/>
      <c r="D21" s="53"/>
      <c r="E21" s="53"/>
      <c r="F21" s="57"/>
      <c r="G21" s="57"/>
      <c r="H21" s="39">
        <v>10</v>
      </c>
      <c r="I21" s="55"/>
      <c r="J21" s="55"/>
      <c r="K21" s="53"/>
      <c r="L21" s="25" t="s">
        <v>61</v>
      </c>
      <c r="M21" s="26" t="s">
        <v>59</v>
      </c>
      <c r="N21" s="26" t="s">
        <v>96</v>
      </c>
      <c r="O21" s="26" t="s">
        <v>95</v>
      </c>
      <c r="P21" s="26" t="s">
        <v>79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42" x14ac:dyDescent="0.15">
      <c r="A22" s="5"/>
      <c r="B22" s="24">
        <v>360548</v>
      </c>
      <c r="C22" s="21" t="s">
        <v>11</v>
      </c>
      <c r="D22" s="22" t="s">
        <v>14</v>
      </c>
      <c r="E22" s="20" t="s">
        <v>15</v>
      </c>
      <c r="F22" s="23">
        <v>12000000</v>
      </c>
      <c r="G22" s="23">
        <v>5000000</v>
      </c>
      <c r="H22" s="23">
        <v>10</v>
      </c>
      <c r="I22" s="20" t="s">
        <v>30</v>
      </c>
      <c r="J22" s="20" t="s">
        <v>43</v>
      </c>
      <c r="K22" s="42" t="s">
        <v>57</v>
      </c>
      <c r="L22" s="23">
        <v>11940000</v>
      </c>
      <c r="M22" s="24" t="s">
        <v>81</v>
      </c>
      <c r="N22" s="24" t="s">
        <v>111</v>
      </c>
      <c r="O22" s="24" t="s">
        <v>98</v>
      </c>
      <c r="P22" s="24" t="s">
        <v>44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5" customFormat="1" ht="42.75" customHeight="1" x14ac:dyDescent="0.15">
      <c r="B23" s="48">
        <v>355716</v>
      </c>
      <c r="C23" s="63" t="s">
        <v>85</v>
      </c>
      <c r="D23" s="63" t="s">
        <v>13</v>
      </c>
      <c r="E23" s="52" t="s">
        <v>15</v>
      </c>
      <c r="F23" s="59">
        <v>383188584</v>
      </c>
      <c r="G23" s="59">
        <v>90857640</v>
      </c>
      <c r="H23" s="59">
        <v>10</v>
      </c>
      <c r="I23" s="54" t="s">
        <v>30</v>
      </c>
      <c r="J23" s="54" t="s">
        <v>55</v>
      </c>
      <c r="K23" s="52" t="s">
        <v>53</v>
      </c>
      <c r="L23" s="59">
        <v>290760000</v>
      </c>
      <c r="M23" s="48" t="s">
        <v>78</v>
      </c>
      <c r="N23" s="48" t="s">
        <v>97</v>
      </c>
      <c r="O23" s="48" t="s">
        <v>98</v>
      </c>
      <c r="P23" s="58">
        <v>44043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5" customFormat="1" x14ac:dyDescent="0.15">
      <c r="B24" s="49"/>
      <c r="C24" s="64"/>
      <c r="D24" s="64"/>
      <c r="E24" s="53"/>
      <c r="F24" s="60"/>
      <c r="G24" s="60"/>
      <c r="H24" s="60"/>
      <c r="I24" s="55"/>
      <c r="J24" s="55"/>
      <c r="K24" s="53"/>
      <c r="L24" s="60"/>
      <c r="M24" s="49"/>
      <c r="N24" s="49"/>
      <c r="O24" s="49"/>
      <c r="P24" s="4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42" x14ac:dyDescent="0.15">
      <c r="A25" s="5"/>
      <c r="B25" s="24">
        <v>360586</v>
      </c>
      <c r="C25" s="21" t="s">
        <v>6</v>
      </c>
      <c r="D25" s="22" t="s">
        <v>14</v>
      </c>
      <c r="E25" s="20" t="s">
        <v>15</v>
      </c>
      <c r="F25" s="23">
        <v>30000000</v>
      </c>
      <c r="G25" s="23">
        <f>30000000-70423</f>
        <v>29929577</v>
      </c>
      <c r="H25" s="23">
        <v>10</v>
      </c>
      <c r="I25" s="20" t="s">
        <v>25</v>
      </c>
      <c r="J25" s="20" t="s">
        <v>65</v>
      </c>
      <c r="K25" s="41" t="s">
        <v>54</v>
      </c>
      <c r="L25" s="23">
        <v>24841515</v>
      </c>
      <c r="M25" s="24" t="s">
        <v>80</v>
      </c>
      <c r="N25" s="24" t="s">
        <v>106</v>
      </c>
      <c r="O25" s="24" t="s">
        <v>104</v>
      </c>
      <c r="P25" s="24" t="s">
        <v>44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42" x14ac:dyDescent="0.15">
      <c r="B26" s="43">
        <v>356510</v>
      </c>
      <c r="C26" s="44" t="s">
        <v>117</v>
      </c>
      <c r="D26" s="45" t="s">
        <v>13</v>
      </c>
      <c r="E26" s="43" t="s">
        <v>15</v>
      </c>
      <c r="F26" s="46">
        <v>250000000</v>
      </c>
      <c r="G26" s="46">
        <v>80000000</v>
      </c>
      <c r="H26" s="46">
        <v>10</v>
      </c>
      <c r="I26" s="43" t="s">
        <v>30</v>
      </c>
      <c r="J26" s="47">
        <v>43734</v>
      </c>
      <c r="K26" s="43" t="s">
        <v>57</v>
      </c>
      <c r="L26" s="46">
        <v>250000000</v>
      </c>
      <c r="M26" s="43" t="s">
        <v>118</v>
      </c>
      <c r="N26" s="43" t="s">
        <v>119</v>
      </c>
      <c r="O26" s="43" t="s">
        <v>120</v>
      </c>
      <c r="P26" s="43" t="s">
        <v>121</v>
      </c>
    </row>
    <row r="27" spans="1:36" ht="42" x14ac:dyDescent="0.15">
      <c r="B27" s="43">
        <v>360505</v>
      </c>
      <c r="C27" s="44" t="s">
        <v>125</v>
      </c>
      <c r="D27" s="45" t="s">
        <v>14</v>
      </c>
      <c r="E27" s="43" t="s">
        <v>15</v>
      </c>
      <c r="F27" s="46">
        <v>23393400</v>
      </c>
      <c r="G27" s="46">
        <v>23393400</v>
      </c>
      <c r="H27" s="46">
        <v>10</v>
      </c>
      <c r="I27" s="43" t="s">
        <v>25</v>
      </c>
      <c r="J27" s="47">
        <v>43685</v>
      </c>
      <c r="K27" s="43" t="s">
        <v>57</v>
      </c>
      <c r="L27" s="46">
        <v>20000000</v>
      </c>
      <c r="M27" s="43" t="s">
        <v>123</v>
      </c>
      <c r="N27" s="43" t="s">
        <v>124</v>
      </c>
      <c r="O27" s="43" t="s">
        <v>129</v>
      </c>
      <c r="P27" s="43" t="s">
        <v>44</v>
      </c>
    </row>
    <row r="28" spans="1:36" ht="42" x14ac:dyDescent="0.15">
      <c r="B28" s="43">
        <v>360506</v>
      </c>
      <c r="C28" s="44" t="s">
        <v>126</v>
      </c>
      <c r="D28" s="45" t="s">
        <v>14</v>
      </c>
      <c r="E28" s="43" t="s">
        <v>15</v>
      </c>
      <c r="F28" s="46">
        <v>56374169</v>
      </c>
      <c r="G28" s="46">
        <v>14183541</v>
      </c>
      <c r="H28" s="46">
        <v>10</v>
      </c>
      <c r="I28" s="43" t="s">
        <v>30</v>
      </c>
      <c r="J28" s="47">
        <v>43685</v>
      </c>
      <c r="K28" s="43" t="s">
        <v>57</v>
      </c>
      <c r="L28" s="46">
        <v>32915000</v>
      </c>
      <c r="M28" s="43" t="s">
        <v>127</v>
      </c>
      <c r="N28" s="43" t="s">
        <v>128</v>
      </c>
      <c r="O28" s="43" t="s">
        <v>120</v>
      </c>
      <c r="P28" s="43" t="s">
        <v>44</v>
      </c>
    </row>
    <row r="31" spans="1:36" x14ac:dyDescent="0.15">
      <c r="B31" s="9"/>
      <c r="C31" s="11"/>
      <c r="D31" s="8"/>
      <c r="E31" s="9"/>
      <c r="F31" s="10"/>
      <c r="G31" s="10"/>
      <c r="H31" s="10"/>
      <c r="I31" s="9"/>
      <c r="J31" s="9"/>
      <c r="K31" s="9"/>
      <c r="L31" s="10"/>
      <c r="M31" s="9"/>
      <c r="N31" s="9"/>
      <c r="O31" s="9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15">
      <c r="B32" s="9"/>
      <c r="C32" s="11"/>
      <c r="D32" s="8"/>
      <c r="E32" s="9"/>
      <c r="F32" s="10"/>
      <c r="G32" s="10"/>
      <c r="H32" s="10"/>
      <c r="I32" s="9"/>
      <c r="J32" s="9"/>
      <c r="K32" s="9"/>
      <c r="L32" s="10"/>
      <c r="M32" s="9"/>
      <c r="N32" s="9"/>
      <c r="O32" s="9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2:36" x14ac:dyDescent="0.15">
      <c r="B33" s="9"/>
      <c r="C33" s="11"/>
      <c r="D33" s="8"/>
      <c r="E33" s="9"/>
      <c r="F33" s="10"/>
      <c r="G33" s="10"/>
      <c r="H33" s="10"/>
      <c r="I33" s="9"/>
      <c r="J33" s="9"/>
      <c r="K33" s="9"/>
      <c r="L33" s="10"/>
      <c r="M33" s="9"/>
      <c r="N33" s="9"/>
      <c r="O33" s="9"/>
      <c r="P33" s="9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x14ac:dyDescent="0.15">
      <c r="B34" s="9"/>
      <c r="C34" s="11"/>
      <c r="D34" s="8"/>
      <c r="E34" s="9"/>
      <c r="F34" s="10"/>
      <c r="G34" s="10"/>
      <c r="H34" s="10"/>
      <c r="I34" s="9"/>
      <c r="J34" s="9"/>
      <c r="K34" s="9"/>
      <c r="L34" s="10"/>
      <c r="M34" s="9"/>
      <c r="N34" s="9"/>
      <c r="O34" s="9"/>
      <c r="P34" s="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2:36" x14ac:dyDescent="0.15">
      <c r="B35" s="9"/>
      <c r="C35" s="11"/>
      <c r="D35" s="8"/>
      <c r="E35" s="9"/>
      <c r="F35" s="10"/>
      <c r="G35" s="10"/>
      <c r="H35" s="10"/>
      <c r="I35" s="9"/>
      <c r="J35" s="9"/>
      <c r="K35" s="9"/>
      <c r="L35" s="10"/>
      <c r="M35" s="9"/>
      <c r="N35" s="9"/>
      <c r="O35" s="9"/>
      <c r="P35" s="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x14ac:dyDescent="0.15">
      <c r="B36" s="9"/>
      <c r="C36" s="11"/>
      <c r="D36" s="8"/>
      <c r="E36" s="9"/>
      <c r="F36" s="10"/>
      <c r="G36" s="10"/>
      <c r="H36" s="10"/>
      <c r="I36" s="9"/>
      <c r="J36" s="9"/>
      <c r="K36" s="9"/>
      <c r="L36" s="10"/>
      <c r="M36" s="9"/>
      <c r="N36" s="9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x14ac:dyDescent="0.15">
      <c r="B37" s="9"/>
      <c r="C37" s="11"/>
      <c r="D37" s="8"/>
      <c r="E37" s="9"/>
      <c r="F37" s="10"/>
      <c r="G37" s="10"/>
      <c r="H37" s="10"/>
      <c r="I37" s="9"/>
      <c r="J37" s="9"/>
      <c r="K37" s="9"/>
      <c r="L37" s="10"/>
      <c r="M37" s="9"/>
      <c r="N37" s="9"/>
      <c r="O37" s="9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x14ac:dyDescent="0.15">
      <c r="B38" s="9"/>
      <c r="C38" s="11"/>
      <c r="D38" s="8"/>
      <c r="E38" s="9"/>
      <c r="F38" s="10"/>
      <c r="G38" s="10"/>
      <c r="H38" s="10"/>
      <c r="I38" s="9"/>
      <c r="J38" s="9"/>
      <c r="K38" s="9"/>
      <c r="L38" s="10"/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x14ac:dyDescent="0.15">
      <c r="B39" s="9"/>
      <c r="C39" s="11"/>
      <c r="D39" s="8"/>
      <c r="E39" s="9"/>
      <c r="F39" s="10"/>
      <c r="G39" s="10"/>
      <c r="H39" s="10"/>
      <c r="I39" s="9"/>
      <c r="J39" s="9"/>
      <c r="K39" s="9"/>
      <c r="L39" s="10"/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x14ac:dyDescent="0.15">
      <c r="B40" s="9"/>
      <c r="C40" s="11"/>
      <c r="D40" s="8"/>
      <c r="E40" s="9"/>
      <c r="F40" s="10"/>
      <c r="G40" s="10"/>
      <c r="H40" s="10"/>
      <c r="I40" s="9"/>
      <c r="J40" s="9"/>
      <c r="K40" s="9"/>
      <c r="L40" s="10"/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x14ac:dyDescent="0.15">
      <c r="B41" s="9"/>
      <c r="C41" s="11"/>
      <c r="D41" s="8"/>
      <c r="E41" s="9"/>
      <c r="F41" s="10"/>
      <c r="G41" s="10"/>
      <c r="H41" s="10"/>
      <c r="I41" s="9"/>
      <c r="J41" s="9"/>
      <c r="K41" s="9"/>
      <c r="L41" s="10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x14ac:dyDescent="0.15">
      <c r="B42" s="9"/>
      <c r="C42" s="11"/>
      <c r="D42" s="8"/>
      <c r="E42" s="9"/>
      <c r="F42" s="10"/>
      <c r="G42" s="10"/>
      <c r="H42" s="10"/>
      <c r="I42" s="9"/>
      <c r="J42" s="9"/>
      <c r="K42" s="9"/>
      <c r="L42" s="10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x14ac:dyDescent="0.15">
      <c r="B43" s="9"/>
      <c r="C43" s="11"/>
      <c r="D43" s="8"/>
      <c r="E43" s="9"/>
      <c r="F43" s="10"/>
      <c r="G43" s="10"/>
      <c r="H43" s="10"/>
      <c r="I43" s="9"/>
      <c r="J43" s="9"/>
      <c r="K43" s="9"/>
      <c r="L43" s="10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x14ac:dyDescent="0.15">
      <c r="B44" s="9"/>
      <c r="C44" s="11"/>
      <c r="D44" s="8"/>
      <c r="E44" s="9"/>
      <c r="F44" s="10"/>
      <c r="G44" s="10"/>
      <c r="H44" s="10"/>
      <c r="I44" s="9"/>
      <c r="J44" s="9"/>
      <c r="K44" s="9"/>
      <c r="L44" s="10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x14ac:dyDescent="0.15">
      <c r="B45" s="9"/>
      <c r="C45" s="11"/>
      <c r="D45" s="8"/>
      <c r="E45" s="9"/>
      <c r="F45" s="10"/>
      <c r="G45" s="10"/>
      <c r="H45" s="10"/>
      <c r="I45" s="9"/>
      <c r="J45" s="9"/>
      <c r="K45" s="9"/>
      <c r="L45" s="10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x14ac:dyDescent="0.15">
      <c r="B46" s="9"/>
      <c r="C46" s="11"/>
      <c r="D46" s="8"/>
      <c r="E46" s="9"/>
      <c r="F46" s="10"/>
      <c r="G46" s="10"/>
      <c r="H46" s="10"/>
      <c r="I46" s="9"/>
      <c r="J46" s="9"/>
      <c r="K46" s="9"/>
      <c r="L46" s="10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x14ac:dyDescent="0.15">
      <c r="B47" s="9"/>
      <c r="C47" s="11"/>
      <c r="D47" s="8"/>
      <c r="E47" s="9"/>
      <c r="F47" s="10"/>
      <c r="G47" s="10"/>
      <c r="H47" s="10"/>
      <c r="I47" s="9"/>
      <c r="J47" s="9"/>
      <c r="K47" s="9"/>
      <c r="L47" s="10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x14ac:dyDescent="0.15">
      <c r="B48" s="9"/>
      <c r="C48" s="11"/>
      <c r="D48" s="8"/>
      <c r="E48" s="9"/>
      <c r="F48" s="10"/>
      <c r="G48" s="10"/>
      <c r="H48" s="10"/>
      <c r="I48" s="9"/>
      <c r="J48" s="9"/>
      <c r="K48" s="9"/>
      <c r="L48" s="10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x14ac:dyDescent="0.15">
      <c r="B49" s="9"/>
      <c r="C49" s="11"/>
      <c r="D49" s="8"/>
      <c r="E49" s="9"/>
      <c r="F49" s="10"/>
      <c r="G49" s="10"/>
      <c r="H49" s="10"/>
      <c r="I49" s="9"/>
      <c r="J49" s="9"/>
      <c r="K49" s="9"/>
      <c r="L49" s="10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</sheetData>
  <mergeCells count="26">
    <mergeCell ref="B6:P6"/>
    <mergeCell ref="B4:P4"/>
    <mergeCell ref="N23:N24"/>
    <mergeCell ref="O23:O24"/>
    <mergeCell ref="H23:H24"/>
    <mergeCell ref="B23:B24"/>
    <mergeCell ref="C23:C24"/>
    <mergeCell ref="D23:D24"/>
    <mergeCell ref="E23:E24"/>
    <mergeCell ref="F23:F24"/>
    <mergeCell ref="M23:M24"/>
    <mergeCell ref="P23:P24"/>
    <mergeCell ref="G23:G24"/>
    <mergeCell ref="I23:I24"/>
    <mergeCell ref="J23:J24"/>
    <mergeCell ref="L23:L24"/>
    <mergeCell ref="K23:K24"/>
    <mergeCell ref="B20:B21"/>
    <mergeCell ref="C20:C21"/>
    <mergeCell ref="K20:K21"/>
    <mergeCell ref="J20:J21"/>
    <mergeCell ref="I20:I21"/>
    <mergeCell ref="G20:G21"/>
    <mergeCell ref="F20:F21"/>
    <mergeCell ref="D20:D21"/>
    <mergeCell ref="E20:E21"/>
  </mergeCells>
  <pageMargins left="0.74803149606299213" right="0.74803149606299213" top="0.98425196850393704" bottom="0.98425196850393704" header="0.51181102362204722" footer="0.51181102362204722"/>
  <pageSetup paperSize="9" scale="60" firstPageNumber="0" fitToWidth="0" fitToHeight="0" pageOrder="overThenDown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K14" sqref="K14"/>
    </sheetView>
  </sheetViews>
  <sheetFormatPr baseColWidth="10" defaultRowHeight="13" x14ac:dyDescent="0.15"/>
  <sheetData>
    <row r="2" spans="2:7" x14ac:dyDescent="0.15">
      <c r="B2" t="s">
        <v>39</v>
      </c>
    </row>
    <row r="3" spans="2:7" x14ac:dyDescent="0.15">
      <c r="B3" t="s">
        <v>16</v>
      </c>
    </row>
    <row r="4" spans="2:7" x14ac:dyDescent="0.15">
      <c r="B4">
        <v>345184</v>
      </c>
      <c r="C4" t="s">
        <v>40</v>
      </c>
      <c r="E4" t="s">
        <v>41</v>
      </c>
      <c r="G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D8" sqref="D8"/>
    </sheetView>
  </sheetViews>
  <sheetFormatPr baseColWidth="10" defaultRowHeight="13" x14ac:dyDescent="0.15"/>
  <cols>
    <col min="1" max="1" width="11.5" style="13" customWidth="1"/>
    <col min="2" max="2" width="26.33203125" style="13" customWidth="1"/>
    <col min="3" max="3" width="11.5" style="13" customWidth="1"/>
    <col min="4" max="4" width="17.83203125" style="13" customWidth="1"/>
    <col min="5" max="5" width="14.83203125" style="13" customWidth="1"/>
    <col min="6" max="10" width="11.5" style="13" customWidth="1"/>
    <col min="11" max="11" width="18.5" style="13" customWidth="1"/>
    <col min="12" max="12" width="11.5" style="13" customWidth="1"/>
  </cols>
  <sheetData>
    <row r="2" spans="2:12" x14ac:dyDescent="0.15">
      <c r="K2" s="14" t="s">
        <v>72</v>
      </c>
      <c r="L2" s="13">
        <v>80000000</v>
      </c>
    </row>
    <row r="3" spans="2:12" ht="14" thickBot="1" x14ac:dyDescent="0.2">
      <c r="B3" s="13">
        <v>80000000</v>
      </c>
      <c r="D3" s="15" t="s">
        <v>68</v>
      </c>
      <c r="E3" s="15" t="s">
        <v>69</v>
      </c>
      <c r="G3" s="14" t="s">
        <v>71</v>
      </c>
      <c r="K3" s="14" t="s">
        <v>74</v>
      </c>
      <c r="L3" s="13">
        <f>D4</f>
        <v>7804589</v>
      </c>
    </row>
    <row r="4" spans="2:12" ht="14" thickBot="1" x14ac:dyDescent="0.2">
      <c r="B4" s="14" t="s">
        <v>67</v>
      </c>
      <c r="C4" s="13">
        <v>53333334</v>
      </c>
      <c r="D4" s="13">
        <v>7804589</v>
      </c>
      <c r="E4" s="16">
        <f>C4-D4</f>
        <v>45528745</v>
      </c>
      <c r="G4" s="13">
        <f>B3-C4</f>
        <v>26666666</v>
      </c>
      <c r="K4" s="17" t="s">
        <v>73</v>
      </c>
      <c r="L4" s="16">
        <f>L2-L3</f>
        <v>72195411</v>
      </c>
    </row>
    <row r="5" spans="2:12" ht="14" thickBot="1" x14ac:dyDescent="0.2">
      <c r="B5" s="14" t="s">
        <v>70</v>
      </c>
      <c r="C5" s="16">
        <v>45528745</v>
      </c>
      <c r="K5" s="14" t="s">
        <v>75</v>
      </c>
      <c r="L5" s="13">
        <v>35632737</v>
      </c>
    </row>
    <row r="6" spans="2:12" x14ac:dyDescent="0.15">
      <c r="B6" s="14" t="s">
        <v>76</v>
      </c>
      <c r="C6" s="13">
        <v>9896008</v>
      </c>
      <c r="L6" s="13">
        <f>L4-L5</f>
        <v>36562674</v>
      </c>
    </row>
    <row r="8" spans="2:12" x14ac:dyDescent="0.15">
      <c r="B8" s="14" t="s">
        <v>77</v>
      </c>
      <c r="C8" s="13">
        <v>2017</v>
      </c>
      <c r="D8" s="18">
        <f>D4</f>
        <v>7804589</v>
      </c>
    </row>
    <row r="9" spans="2:12" x14ac:dyDescent="0.15">
      <c r="C9" s="13">
        <v>2018</v>
      </c>
      <c r="D9" s="13">
        <v>45528745</v>
      </c>
    </row>
    <row r="10" spans="2:12" ht="14" thickBot="1" x14ac:dyDescent="0.2">
      <c r="C10" s="13">
        <v>2019</v>
      </c>
      <c r="D10" s="13">
        <v>9896008</v>
      </c>
    </row>
    <row r="11" spans="2:12" ht="14" thickBot="1" x14ac:dyDescent="0.2">
      <c r="D11" s="16">
        <f>SUM(D8:D10)</f>
        <v>63229342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Hoja1</vt:lpstr>
      <vt:lpstr>Hoja2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Acosta</dc:creator>
  <cp:lastModifiedBy>analiabk@gmail.com</cp:lastModifiedBy>
  <cp:lastPrinted>2019-12-03T18:29:41Z</cp:lastPrinted>
  <dcterms:created xsi:type="dcterms:W3CDTF">2019-05-09T16:56:17Z</dcterms:created>
  <dcterms:modified xsi:type="dcterms:W3CDTF">2020-03-02T12:15:37Z</dcterms:modified>
</cp:coreProperties>
</file>